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Q:\Dept\Comptroller\Financial Operations &amp; Reporting\Fixed Assets\ETF\ETF 21-22\ETF 21-22 Spending Summary\October 2022\"/>
    </mc:Choice>
  </mc:AlternateContent>
  <xr:revisionPtr revIDLastSave="0" documentId="13_ncr:1_{AED97C1E-AEE5-4E40-994A-F4586FAE9E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uals -to-d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H35" i="2"/>
  <c r="K35" i="2"/>
  <c r="H32" i="2"/>
  <c r="K32" i="2"/>
  <c r="H28" i="2"/>
  <c r="K28" i="2"/>
  <c r="H36" i="2"/>
  <c r="K36" i="2"/>
  <c r="K33" i="2"/>
  <c r="H33" i="2"/>
  <c r="K31" i="2"/>
  <c r="J39" i="2" l="1"/>
  <c r="G39" i="2"/>
  <c r="E39" i="2"/>
  <c r="K34" i="2"/>
  <c r="H34" i="2"/>
  <c r="H31" i="2"/>
  <c r="K30" i="2"/>
  <c r="H30" i="2"/>
  <c r="K29" i="2"/>
  <c r="H29" i="2"/>
  <c r="K27" i="2"/>
  <c r="H27" i="2"/>
  <c r="K26" i="2"/>
  <c r="H26" i="2"/>
  <c r="K25" i="2"/>
  <c r="H25" i="2"/>
  <c r="K24" i="2"/>
  <c r="H24" i="2"/>
  <c r="K23" i="2"/>
  <c r="H23" i="2"/>
  <c r="K22" i="2"/>
  <c r="H22" i="2"/>
  <c r="K21" i="2"/>
  <c r="H21" i="2"/>
  <c r="K20" i="2"/>
  <c r="H20" i="2"/>
  <c r="K19" i="2"/>
  <c r="H19" i="2"/>
  <c r="K18" i="2"/>
  <c r="H18" i="2"/>
  <c r="K17" i="2"/>
  <c r="H17" i="2"/>
  <c r="K16" i="2"/>
  <c r="H16" i="2"/>
  <c r="K15" i="2"/>
  <c r="H15" i="2"/>
  <c r="K39" i="2" l="1"/>
  <c r="J8" i="2" s="1"/>
  <c r="H39" i="2"/>
  <c r="J7" i="2" s="1"/>
</calcChain>
</file>

<file path=xl/sharedStrings.xml><?xml version="1.0" encoding="utf-8"?>
<sst xmlns="http://schemas.openxmlformats.org/spreadsheetml/2006/main" count="67" uniqueCount="66">
  <si>
    <t>Purchase Req. Commitments &amp; Actual Spending</t>
  </si>
  <si>
    <t xml:space="preserve"> </t>
  </si>
  <si>
    <t xml:space="preserve">       ACTUAL %</t>
  </si>
  <si>
    <t>Committed</t>
  </si>
  <si>
    <t>Rec'd &amp; Paid</t>
  </si>
  <si>
    <t>Award #</t>
  </si>
  <si>
    <t>School</t>
  </si>
  <si>
    <t>TOTAL BUDGET</t>
  </si>
  <si>
    <t>PURCHASE REQS</t>
  </si>
  <si>
    <t>SPENDING</t>
  </si>
  <si>
    <t xml:space="preserve">  $</t>
  </si>
  <si>
    <t xml:space="preserve">                 $</t>
  </si>
  <si>
    <t xml:space="preserve">  % Budget</t>
  </si>
  <si>
    <t xml:space="preserve">                  $</t>
  </si>
  <si>
    <t>%  Budget</t>
  </si>
  <si>
    <t xml:space="preserve"> ITS</t>
  </si>
  <si>
    <t>Architecture</t>
  </si>
  <si>
    <t>Commerce</t>
  </si>
  <si>
    <t>Nursing</t>
  </si>
  <si>
    <t>SEAS - Engineering</t>
  </si>
  <si>
    <t>VP Research</t>
  </si>
  <si>
    <t>SCPS</t>
  </si>
  <si>
    <t>Arts &amp; Sciences</t>
  </si>
  <si>
    <t>SOM</t>
  </si>
  <si>
    <t>Curry</t>
  </si>
  <si>
    <t>Batten</t>
  </si>
  <si>
    <t>SE00113</t>
  </si>
  <si>
    <t>PV-Unallocated</t>
  </si>
  <si>
    <t xml:space="preserve">          Totals</t>
  </si>
  <si>
    <t>Notes</t>
  </si>
  <si>
    <t xml:space="preserve">Data Science </t>
  </si>
  <si>
    <t>VPAT (formerly VPIT)</t>
  </si>
  <si>
    <t>IT - User Exp.</t>
  </si>
  <si>
    <t xml:space="preserve">ETF FY 21-22 Capital Equipment Progress Summary </t>
  </si>
  <si>
    <t>SE00001</t>
  </si>
  <si>
    <t>SE00002</t>
  </si>
  <si>
    <t>SE00003</t>
  </si>
  <si>
    <t>SE00004</t>
  </si>
  <si>
    <t>SE00005</t>
  </si>
  <si>
    <t>SE00006</t>
  </si>
  <si>
    <t>SE00007</t>
  </si>
  <si>
    <t>SE00008</t>
  </si>
  <si>
    <t>SE00009</t>
  </si>
  <si>
    <t>SE00012</t>
  </si>
  <si>
    <t>SE00013</t>
  </si>
  <si>
    <t>SE00014</t>
  </si>
  <si>
    <t>SE00015</t>
  </si>
  <si>
    <t>SE00023</t>
  </si>
  <si>
    <t>SE00027</t>
  </si>
  <si>
    <t>SE00028</t>
  </si>
  <si>
    <t>SE00032</t>
  </si>
  <si>
    <t>SE00030</t>
  </si>
  <si>
    <t>Darden</t>
  </si>
  <si>
    <t>SE00036</t>
  </si>
  <si>
    <t>Biocomplexity Institute</t>
  </si>
  <si>
    <t>Health Science Library</t>
  </si>
  <si>
    <t>Alderman Library</t>
  </si>
  <si>
    <t>Student Health</t>
  </si>
  <si>
    <t>PV-IATH</t>
  </si>
  <si>
    <t>SE00019</t>
  </si>
  <si>
    <t>PV-WTJU</t>
  </si>
  <si>
    <t>SE00029</t>
  </si>
  <si>
    <t>SE00034</t>
  </si>
  <si>
    <t>PV-Kluge</t>
  </si>
  <si>
    <t>As of November 03, 2022</t>
  </si>
  <si>
    <t xml:space="preserve">    TARGET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</si>
</sst>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rgb="FF3333FF"/>
      <name val="Arial"/>
      <family val="2"/>
    </font>
    <font>
      <b/>
      <sz val="9"/>
      <color rgb="FF3333FF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rgb="FF3333FF"/>
      <name val="Arial"/>
      <family val="2"/>
    </font>
    <font>
      <b/>
      <u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92D050"/>
      <name val="Arial"/>
      <family val="2"/>
    </font>
    <font>
      <b/>
      <sz val="10"/>
      <color theme="0"/>
      <name val="Arial"/>
      <family val="2"/>
    </font>
    <font>
      <sz val="9"/>
      <color rgb="FF0070C0"/>
      <name val="Arial"/>
      <family val="2"/>
    </font>
    <font>
      <b/>
      <u/>
      <sz val="10"/>
      <name val="Arial"/>
      <family val="2"/>
    </font>
    <font>
      <sz val="10"/>
      <color rgb="FF3366FF"/>
      <name val="Arial"/>
      <family val="2"/>
    </font>
    <font>
      <sz val="10"/>
      <color theme="0"/>
      <name val="Arial"/>
      <family val="2"/>
    </font>
    <font>
      <b/>
      <sz val="9"/>
      <color theme="3" tint="0.39997558519241921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</cellStyleXfs>
  <cellXfs count="137">
    <xf numFmtId="0" fontId="0" fillId="0" borderId="0" xfId="0"/>
    <xf numFmtId="165" fontId="1" fillId="0" borderId="10" xfId="2" applyNumberFormat="1" applyFont="1" applyBorder="1"/>
    <xf numFmtId="165" fontId="1" fillId="0" borderId="13" xfId="2" applyNumberFormat="1" applyFont="1" applyBorder="1"/>
    <xf numFmtId="165" fontId="1" fillId="0" borderId="13" xfId="2" applyNumberFormat="1" applyFont="1" applyFill="1" applyBorder="1"/>
    <xf numFmtId="37" fontId="13" fillId="0" borderId="13" xfId="2" applyNumberFormat="1" applyFont="1" applyFill="1" applyBorder="1"/>
    <xf numFmtId="165" fontId="1" fillId="0" borderId="0" xfId="2" applyNumberFormat="1" applyFont="1" applyBorder="1"/>
    <xf numFmtId="165" fontId="13" fillId="0" borderId="0" xfId="2" applyNumberFormat="1" applyFont="1" applyFill="1" applyBorder="1"/>
    <xf numFmtId="165" fontId="1" fillId="0" borderId="0" xfId="2" applyNumberFormat="1" applyFont="1" applyFill="1" applyBorder="1"/>
    <xf numFmtId="165" fontId="3" fillId="0" borderId="0" xfId="2" applyNumberFormat="1" applyFont="1" applyFill="1" applyBorder="1"/>
    <xf numFmtId="165" fontId="3" fillId="0" borderId="0" xfId="2" applyNumberFormat="1" applyFont="1" applyFill="1"/>
    <xf numFmtId="165" fontId="3" fillId="0" borderId="0" xfId="2" applyNumberFormat="1" applyFont="1"/>
    <xf numFmtId="0" fontId="3" fillId="0" borderId="0" xfId="3" applyFont="1"/>
    <xf numFmtId="40" fontId="3" fillId="0" borderId="0" xfId="3" applyNumberFormat="1" applyFont="1"/>
    <xf numFmtId="0" fontId="3" fillId="0" borderId="0" xfId="3" applyFont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0" fontId="6" fillId="0" borderId="0" xfId="3" applyFont="1" applyFill="1"/>
    <xf numFmtId="14" fontId="3" fillId="0" borderId="0" xfId="3" applyNumberFormat="1" applyFont="1" applyBorder="1"/>
    <xf numFmtId="15" fontId="7" fillId="0" borderId="0" xfId="3" quotePrefix="1" applyNumberFormat="1" applyFont="1" applyFill="1"/>
    <xf numFmtId="0" fontId="7" fillId="0" borderId="0" xfId="3" applyFont="1" applyAlignment="1">
      <alignment horizontal="center"/>
    </xf>
    <xf numFmtId="0" fontId="3" fillId="0" borderId="0" xfId="3" quotePrefix="1" applyFont="1" applyFill="1"/>
    <xf numFmtId="0" fontId="9" fillId="0" borderId="0" xfId="3" applyFont="1" applyFill="1"/>
    <xf numFmtId="0" fontId="7" fillId="0" borderId="0" xfId="3" quotePrefix="1" applyFont="1" applyFill="1"/>
    <xf numFmtId="15" fontId="8" fillId="0" borderId="0" xfId="3" quotePrefix="1" applyNumberFormat="1" applyFont="1" applyFill="1"/>
    <xf numFmtId="0" fontId="3" fillId="0" borderId="0" xfId="3" applyFont="1" applyAlignment="1">
      <alignment horizontal="right"/>
    </xf>
    <xf numFmtId="9" fontId="7" fillId="0" borderId="0" xfId="3" applyNumberFormat="1" applyFont="1" applyFill="1" applyBorder="1" applyAlignment="1">
      <alignment horizontal="center"/>
    </xf>
    <xf numFmtId="9" fontId="3" fillId="0" borderId="0" xfId="3" applyNumberFormat="1" applyFont="1" applyFill="1" applyAlignment="1">
      <alignment horizontal="center"/>
    </xf>
    <xf numFmtId="9" fontId="11" fillId="0" borderId="0" xfId="3" applyNumberFormat="1" applyFont="1" applyFill="1" applyBorder="1" applyAlignment="1">
      <alignment horizontal="center"/>
    </xf>
    <xf numFmtId="9" fontId="5" fillId="0" borderId="0" xfId="3" applyNumberFormat="1" applyFont="1" applyFill="1"/>
    <xf numFmtId="4" fontId="3" fillId="0" borderId="0" xfId="3" applyNumberFormat="1" applyFont="1" applyFill="1" applyAlignment="1">
      <alignment horizontal="center"/>
    </xf>
    <xf numFmtId="9" fontId="7" fillId="0" borderId="0" xfId="3" applyNumberFormat="1" applyFont="1" applyBorder="1"/>
    <xf numFmtId="0" fontId="7" fillId="0" borderId="0" xfId="3" applyFont="1"/>
    <xf numFmtId="0" fontId="8" fillId="0" borderId="1" xfId="3" applyFont="1" applyBorder="1" applyAlignment="1">
      <alignment horizontal="center"/>
    </xf>
    <xf numFmtId="0" fontId="3" fillId="3" borderId="2" xfId="3" applyFont="1" applyFill="1" applyBorder="1"/>
    <xf numFmtId="0" fontId="8" fillId="0" borderId="2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12" fillId="3" borderId="2" xfId="3" applyFont="1" applyFill="1" applyBorder="1"/>
    <xf numFmtId="0" fontId="7" fillId="0" borderId="0" xfId="3" applyFont="1" applyFill="1" applyAlignment="1">
      <alignment horizontal="center"/>
    </xf>
    <xf numFmtId="40" fontId="7" fillId="0" borderId="0" xfId="3" applyNumberFormat="1" applyFont="1" applyFill="1" applyBorder="1"/>
    <xf numFmtId="0" fontId="7" fillId="0" borderId="5" xfId="3" applyFont="1" applyBorder="1" applyAlignment="1">
      <alignment horizontal="center"/>
    </xf>
    <xf numFmtId="0" fontId="3" fillId="3" borderId="6" xfId="3" applyFont="1" applyFill="1" applyBorder="1"/>
    <xf numFmtId="0" fontId="3" fillId="0" borderId="6" xfId="3" applyFont="1" applyBorder="1"/>
    <xf numFmtId="0" fontId="7" fillId="0" borderId="0" xfId="3" applyFont="1" applyBorder="1" applyAlignment="1">
      <alignment horizontal="center"/>
    </xf>
    <xf numFmtId="0" fontId="7" fillId="0" borderId="0" xfId="3" quotePrefix="1" applyFont="1" applyBorder="1" applyAlignment="1"/>
    <xf numFmtId="0" fontId="7" fillId="0" borderId="0" xfId="3" applyFont="1" applyBorder="1"/>
    <xf numFmtId="0" fontId="12" fillId="3" borderId="6" xfId="3" applyFont="1" applyFill="1" applyBorder="1"/>
    <xf numFmtId="0" fontId="7" fillId="0" borderId="5" xfId="3" applyFont="1" applyBorder="1" applyAlignment="1"/>
    <xf numFmtId="0" fontId="7" fillId="0" borderId="7" xfId="3" applyFont="1" applyBorder="1" applyAlignment="1">
      <alignment horizontal="center"/>
    </xf>
    <xf numFmtId="0" fontId="7" fillId="0" borderId="0" xfId="3" applyFont="1" applyFill="1" applyBorder="1" applyAlignment="1"/>
    <xf numFmtId="0" fontId="5" fillId="0" borderId="0" xfId="3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0" fontId="3" fillId="3" borderId="9" xfId="3" applyFont="1" applyFill="1" applyBorder="1"/>
    <xf numFmtId="0" fontId="3" fillId="0" borderId="9" xfId="3" applyFont="1" applyBorder="1"/>
    <xf numFmtId="0" fontId="3" fillId="3" borderId="10" xfId="3" applyFont="1" applyFill="1" applyBorder="1"/>
    <xf numFmtId="0" fontId="3" fillId="0" borderId="11" xfId="3" applyFont="1" applyBorder="1"/>
    <xf numFmtId="0" fontId="6" fillId="3" borderId="9" xfId="3" applyFont="1" applyFill="1" applyBorder="1"/>
    <xf numFmtId="0" fontId="3" fillId="0" borderId="8" xfId="3" applyFont="1" applyBorder="1"/>
    <xf numFmtId="0" fontId="3" fillId="0" borderId="12" xfId="3" applyFont="1" applyBorder="1"/>
    <xf numFmtId="0" fontId="3" fillId="0" borderId="0" xfId="3" applyFont="1" applyFill="1"/>
    <xf numFmtId="40" fontId="3" fillId="0" borderId="0" xfId="3" applyNumberFormat="1" applyFont="1" applyFill="1"/>
    <xf numFmtId="0" fontId="3" fillId="0" borderId="0" xfId="3" applyFont="1" applyBorder="1"/>
    <xf numFmtId="0" fontId="1" fillId="3" borderId="10" xfId="3" applyFont="1" applyFill="1" applyBorder="1"/>
    <xf numFmtId="0" fontId="1" fillId="0" borderId="10" xfId="3" applyFont="1" applyFill="1" applyBorder="1"/>
    <xf numFmtId="39" fontId="1" fillId="3" borderId="10" xfId="3" applyNumberFormat="1" applyFont="1" applyFill="1" applyBorder="1"/>
    <xf numFmtId="38" fontId="13" fillId="0" borderId="10" xfId="3" applyNumberFormat="1" applyFont="1" applyBorder="1"/>
    <xf numFmtId="1" fontId="14" fillId="3" borderId="0" xfId="3" quotePrefix="1" applyNumberFormat="1" applyFont="1" applyFill="1" applyBorder="1" applyAlignment="1">
      <alignment horizontal="right"/>
    </xf>
    <xf numFmtId="37" fontId="13" fillId="0" borderId="10" xfId="3" applyNumberFormat="1" applyFont="1" applyFill="1" applyBorder="1"/>
    <xf numFmtId="38" fontId="3" fillId="0" borderId="0" xfId="3" applyNumberFormat="1" applyFont="1" applyFill="1"/>
    <xf numFmtId="40" fontId="7" fillId="0" borderId="0" xfId="3" applyNumberFormat="1" applyFont="1" applyFill="1"/>
    <xf numFmtId="9" fontId="3" fillId="0" borderId="0" xfId="3" applyNumberFormat="1" applyFont="1" applyAlignment="1">
      <alignment horizontal="center"/>
    </xf>
    <xf numFmtId="0" fontId="1" fillId="3" borderId="13" xfId="3" applyFont="1" applyFill="1" applyBorder="1"/>
    <xf numFmtId="0" fontId="1" fillId="0" borderId="13" xfId="3" applyFont="1" applyFill="1" applyBorder="1"/>
    <xf numFmtId="39" fontId="1" fillId="3" borderId="13" xfId="3" applyNumberFormat="1" applyFont="1" applyFill="1" applyBorder="1"/>
    <xf numFmtId="38" fontId="13" fillId="0" borderId="10" xfId="3" applyNumberFormat="1" applyFont="1" applyFill="1" applyBorder="1"/>
    <xf numFmtId="9" fontId="13" fillId="0" borderId="13" xfId="3" applyNumberFormat="1" applyFont="1" applyFill="1" applyBorder="1"/>
    <xf numFmtId="37" fontId="13" fillId="0" borderId="13" xfId="3" applyNumberFormat="1" applyFont="1" applyFill="1" applyBorder="1"/>
    <xf numFmtId="9" fontId="13" fillId="0" borderId="10" xfId="3" applyNumberFormat="1" applyFont="1" applyFill="1" applyBorder="1"/>
    <xf numFmtId="0" fontId="1" fillId="0" borderId="13" xfId="3" applyFont="1" applyBorder="1"/>
    <xf numFmtId="0" fontId="13" fillId="3" borderId="13" xfId="3" applyFont="1" applyFill="1" applyBorder="1"/>
    <xf numFmtId="38" fontId="3" fillId="0" borderId="0" xfId="3" quotePrefix="1" applyNumberFormat="1" applyFont="1" applyFill="1"/>
    <xf numFmtId="0" fontId="3" fillId="0" borderId="0" xfId="3" applyFont="1" applyFill="1" applyBorder="1"/>
    <xf numFmtId="38" fontId="3" fillId="0" borderId="0" xfId="3" applyNumberFormat="1" applyFont="1" applyFill="1" applyBorder="1"/>
    <xf numFmtId="0" fontId="1" fillId="0" borderId="0" xfId="3" applyFont="1" applyAlignment="1">
      <alignment horizontal="center"/>
    </xf>
    <xf numFmtId="0" fontId="1" fillId="0" borderId="0" xfId="3" applyFont="1"/>
    <xf numFmtId="0" fontId="1" fillId="0" borderId="0" xfId="3" applyFont="1" applyFill="1" applyBorder="1"/>
    <xf numFmtId="39" fontId="1" fillId="0" borderId="0" xfId="3" applyNumberFormat="1" applyFont="1" applyFill="1"/>
    <xf numFmtId="38" fontId="15" fillId="0" borderId="0" xfId="3" applyNumberFormat="1" applyFont="1" applyBorder="1" applyAlignment="1">
      <alignment horizontal="center"/>
    </xf>
    <xf numFmtId="9" fontId="13" fillId="0" borderId="0" xfId="3" applyNumberFormat="1" applyFont="1" applyFill="1"/>
    <xf numFmtId="9" fontId="16" fillId="0" borderId="0" xfId="3" applyNumberFormat="1" applyFont="1" applyFill="1"/>
    <xf numFmtId="37" fontId="1" fillId="0" borderId="0" xfId="3" applyNumberFormat="1" applyFont="1" applyBorder="1"/>
    <xf numFmtId="9" fontId="13" fillId="0" borderId="0" xfId="3" applyNumberFormat="1" applyFont="1" applyFill="1" applyBorder="1"/>
    <xf numFmtId="0" fontId="1" fillId="0" borderId="0" xfId="3" applyFont="1" applyFill="1" applyAlignment="1">
      <alignment horizontal="center"/>
    </xf>
    <xf numFmtId="0" fontId="1" fillId="0" borderId="0" xfId="3" applyFont="1" applyFill="1"/>
    <xf numFmtId="0" fontId="13" fillId="0" borderId="0" xfId="3" applyFont="1" applyFill="1"/>
    <xf numFmtId="38" fontId="13" fillId="0" borderId="0" xfId="3" applyNumberFormat="1" applyFont="1" applyFill="1"/>
    <xf numFmtId="37" fontId="13" fillId="0" borderId="0" xfId="3" applyNumberFormat="1" applyFont="1" applyFill="1"/>
    <xf numFmtId="0" fontId="17" fillId="4" borderId="0" xfId="3" applyFont="1" applyFill="1"/>
    <xf numFmtId="40" fontId="7" fillId="0" borderId="0" xfId="3" applyNumberFormat="1" applyFont="1"/>
    <xf numFmtId="0" fontId="18" fillId="0" borderId="0" xfId="3" applyFont="1" applyFill="1" applyAlignment="1">
      <alignment horizontal="center"/>
    </xf>
    <xf numFmtId="37" fontId="19" fillId="0" borderId="0" xfId="3" applyNumberFormat="1" applyFont="1" applyFill="1"/>
    <xf numFmtId="39" fontId="20" fillId="0" borderId="0" xfId="3" applyNumberFormat="1" applyFont="1" applyFill="1"/>
    <xf numFmtId="37" fontId="1" fillId="0" borderId="0" xfId="3" applyNumberFormat="1" applyFont="1" applyFill="1"/>
    <xf numFmtId="38" fontId="3" fillId="0" borderId="0" xfId="3" applyNumberFormat="1" applyFont="1"/>
    <xf numFmtId="1" fontId="21" fillId="0" borderId="0" xfId="3" quotePrefix="1" applyNumberFormat="1" applyFont="1" applyFill="1" applyBorder="1" applyAlignment="1">
      <alignment horizontal="center"/>
    </xf>
    <xf numFmtId="39" fontId="3" fillId="0" borderId="0" xfId="3" applyNumberFormat="1" applyFont="1" applyFill="1"/>
    <xf numFmtId="39" fontId="6" fillId="0" borderId="0" xfId="3" applyNumberFormat="1" applyFont="1" applyFill="1"/>
    <xf numFmtId="37" fontId="3" fillId="0" borderId="0" xfId="3" applyNumberFormat="1" applyFont="1" applyFill="1"/>
    <xf numFmtId="9" fontId="7" fillId="0" borderId="0" xfId="3" applyNumberFormat="1" applyFont="1" applyFill="1" applyBorder="1"/>
    <xf numFmtId="0" fontId="3" fillId="0" borderId="0" xfId="3" applyFont="1" applyFill="1" applyAlignment="1">
      <alignment horizontal="center"/>
    </xf>
    <xf numFmtId="0" fontId="7" fillId="0" borderId="0" xfId="3" applyFont="1" applyFill="1"/>
    <xf numFmtId="0" fontId="8" fillId="0" borderId="0" xfId="3" applyFont="1" applyFill="1"/>
    <xf numFmtId="37" fontId="8" fillId="0" borderId="0" xfId="3" applyNumberFormat="1" applyFont="1" applyFill="1" applyBorder="1" applyAlignment="1">
      <alignment horizontal="center"/>
    </xf>
    <xf numFmtId="9" fontId="8" fillId="0" borderId="0" xfId="3" applyNumberFormat="1" applyFont="1" applyFill="1" applyBorder="1" applyAlignment="1">
      <alignment horizontal="center"/>
    </xf>
    <xf numFmtId="37" fontId="8" fillId="0" borderId="0" xfId="3" applyNumberFormat="1" applyFont="1" applyFill="1" applyBorder="1" applyAlignment="1">
      <alignment horizontal="left"/>
    </xf>
    <xf numFmtId="38" fontId="7" fillId="0" borderId="0" xfId="3" applyNumberFormat="1" applyFont="1" applyFill="1" applyBorder="1" applyAlignment="1">
      <alignment horizontal="center"/>
    </xf>
    <xf numFmtId="9" fontId="7" fillId="0" borderId="0" xfId="3" applyNumberFormat="1" applyFont="1" applyFill="1" applyAlignment="1">
      <alignment horizontal="center"/>
    </xf>
    <xf numFmtId="37" fontId="3" fillId="0" borderId="0" xfId="3" applyNumberFormat="1" applyFont="1" applyFill="1" applyBorder="1"/>
    <xf numFmtId="9" fontId="7" fillId="0" borderId="0" xfId="3" applyNumberFormat="1" applyFont="1" applyFill="1"/>
    <xf numFmtId="39" fontId="3" fillId="0" borderId="0" xfId="3" applyNumberFormat="1" applyFont="1" applyFill="1" applyBorder="1"/>
    <xf numFmtId="39" fontId="6" fillId="0" borderId="0" xfId="3" applyNumberFormat="1" applyFont="1" applyFill="1" applyBorder="1"/>
    <xf numFmtId="43" fontId="3" fillId="0" borderId="0" xfId="3" applyNumberFormat="1" applyFont="1" applyFill="1"/>
    <xf numFmtId="37" fontId="7" fillId="0" borderId="0" xfId="3" applyNumberFormat="1" applyFont="1" applyFill="1"/>
    <xf numFmtId="9" fontId="3" fillId="0" borderId="0" xfId="3" applyNumberFormat="1" applyFont="1" applyFill="1"/>
    <xf numFmtId="40" fontId="3" fillId="0" borderId="0" xfId="3" applyNumberFormat="1" applyFont="1" applyFill="1" applyBorder="1"/>
    <xf numFmtId="0" fontId="6" fillId="0" borderId="0" xfId="3" applyFont="1" applyFill="1" applyBorder="1"/>
    <xf numFmtId="0" fontId="22" fillId="0" borderId="0" xfId="3" applyFont="1" applyFill="1" applyAlignment="1">
      <alignment horizontal="center"/>
    </xf>
    <xf numFmtId="40" fontId="3" fillId="0" borderId="0" xfId="3" applyNumberFormat="1" applyFont="1" applyBorder="1"/>
    <xf numFmtId="0" fontId="13" fillId="0" borderId="10" xfId="3" applyFont="1" applyBorder="1" applyAlignment="1">
      <alignment horizontal="center"/>
    </xf>
    <xf numFmtId="0" fontId="13" fillId="0" borderId="13" xfId="3" applyFont="1" applyBorder="1" applyAlignment="1">
      <alignment horizontal="center"/>
    </xf>
    <xf numFmtId="1" fontId="13" fillId="3" borderId="0" xfId="3" quotePrefix="1" applyNumberFormat="1" applyFont="1" applyFill="1" applyBorder="1" applyAlignment="1">
      <alignment horizontal="right"/>
    </xf>
    <xf numFmtId="9" fontId="24" fillId="0" borderId="13" xfId="3" applyNumberFormat="1" applyFont="1" applyFill="1" applyBorder="1"/>
    <xf numFmtId="39" fontId="13" fillId="0" borderId="0" xfId="3" applyNumberFormat="1" applyFont="1" applyFill="1"/>
    <xf numFmtId="15" fontId="8" fillId="0" borderId="0" xfId="3" quotePrefix="1" applyNumberFormat="1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0" fontId="2" fillId="0" borderId="0" xfId="3" applyFont="1" applyAlignment="1">
      <alignment horizontal="center"/>
    </xf>
    <xf numFmtId="164" fontId="4" fillId="0" borderId="0" xfId="3" applyNumberFormat="1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4" xfId="3" applyFont="1" applyBorder="1" applyAlignment="1">
      <alignment horizontal="center"/>
    </xf>
  </cellXfs>
  <cellStyles count="4">
    <cellStyle name="Comma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zoomScaleNormal="100" workbookViewId="0">
      <selection activeCell="J8" sqref="J8"/>
    </sheetView>
  </sheetViews>
  <sheetFormatPr defaultColWidth="9.109375" defaultRowHeight="11.4" x14ac:dyDescent="0.2"/>
  <cols>
    <col min="1" max="1" width="12.5546875" style="13" customWidth="1"/>
    <col min="2" max="2" width="2.6640625" style="11" customWidth="1"/>
    <col min="3" max="3" width="19.6640625" style="11" customWidth="1"/>
    <col min="4" max="4" width="2.6640625" style="11" customWidth="1"/>
    <col min="5" max="5" width="16.5546875" style="11" customWidth="1"/>
    <col min="6" max="6" width="2.6640625" style="11" customWidth="1"/>
    <col min="7" max="7" width="15.109375" style="11" customWidth="1"/>
    <col min="8" max="8" width="11.88671875" style="11" customWidth="1"/>
    <col min="9" max="9" width="2.6640625" style="15" customWidth="1"/>
    <col min="10" max="10" width="15.44140625" style="11" customWidth="1"/>
    <col min="11" max="11" width="12.88671875" style="11" customWidth="1"/>
    <col min="12" max="12" width="4.109375" style="11" customWidth="1"/>
    <col min="13" max="13" width="22.33203125" style="11" customWidth="1"/>
    <col min="14" max="14" width="17.44140625" style="12" customWidth="1"/>
    <col min="15" max="15" width="17" style="11" customWidth="1"/>
    <col min="16" max="16384" width="9.109375" style="11"/>
  </cols>
  <sheetData>
    <row r="1" spans="1:15" ht="16.5" customHeight="1" x14ac:dyDescent="0.3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5" ht="16.5" customHeight="1" x14ac:dyDescent="0.3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5" ht="15" customHeight="1" x14ac:dyDescent="0.25">
      <c r="A3" s="134" t="s">
        <v>64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5" ht="12" x14ac:dyDescent="0.25">
      <c r="E4" s="14" t="s">
        <v>1</v>
      </c>
    </row>
    <row r="5" spans="1:15" ht="16.5" customHeight="1" x14ac:dyDescent="0.25">
      <c r="E5" s="16"/>
      <c r="M5" s="17"/>
    </row>
    <row r="6" spans="1:15" ht="16.5" customHeight="1" x14ac:dyDescent="0.25">
      <c r="A6" s="18"/>
      <c r="G6" s="131" t="s">
        <v>65</v>
      </c>
      <c r="H6" s="19"/>
      <c r="I6" s="20"/>
      <c r="J6" s="132" t="s">
        <v>2</v>
      </c>
      <c r="K6" s="21"/>
      <c r="M6" s="22"/>
    </row>
    <row r="7" spans="1:15" ht="16.5" customHeight="1" x14ac:dyDescent="0.25">
      <c r="F7" s="23" t="s">
        <v>3</v>
      </c>
      <c r="G7" s="24">
        <v>1</v>
      </c>
      <c r="H7" s="25"/>
      <c r="I7" s="20"/>
      <c r="J7" s="24">
        <f>+H39</f>
        <v>1</v>
      </c>
      <c r="K7" s="27"/>
      <c r="M7" s="24"/>
    </row>
    <row r="8" spans="1:15" ht="12" x14ac:dyDescent="0.25">
      <c r="A8" s="28"/>
      <c r="F8" s="23" t="s">
        <v>4</v>
      </c>
      <c r="G8" s="24">
        <v>1</v>
      </c>
      <c r="H8" s="25"/>
      <c r="I8" s="20"/>
      <c r="J8" s="24">
        <f>+K39</f>
        <v>1</v>
      </c>
      <c r="K8" s="27"/>
      <c r="M8" s="24"/>
    </row>
    <row r="9" spans="1:15" ht="12" x14ac:dyDescent="0.25">
      <c r="A9" s="28"/>
      <c r="F9" s="23"/>
      <c r="G9" s="24"/>
      <c r="H9" s="25"/>
      <c r="I9" s="20"/>
      <c r="J9" s="26"/>
      <c r="K9" s="27"/>
      <c r="M9" s="24"/>
    </row>
    <row r="10" spans="1:15" ht="13.2" x14ac:dyDescent="0.25">
      <c r="F10" s="23"/>
      <c r="G10" s="130"/>
      <c r="H10" s="84"/>
    </row>
    <row r="11" spans="1:15" ht="12" x14ac:dyDescent="0.25">
      <c r="J11" s="11" t="s">
        <v>1</v>
      </c>
      <c r="O11" s="30"/>
    </row>
    <row r="12" spans="1:15" ht="12" x14ac:dyDescent="0.25">
      <c r="A12" s="31" t="s">
        <v>5</v>
      </c>
      <c r="B12" s="32"/>
      <c r="C12" s="33" t="s">
        <v>6</v>
      </c>
      <c r="D12" s="32"/>
      <c r="E12" s="34" t="s">
        <v>7</v>
      </c>
      <c r="F12" s="32"/>
      <c r="G12" s="135" t="s">
        <v>8</v>
      </c>
      <c r="H12" s="136"/>
      <c r="I12" s="35"/>
      <c r="J12" s="135" t="s">
        <v>9</v>
      </c>
      <c r="K12" s="136"/>
      <c r="M12" s="36"/>
      <c r="N12" s="37"/>
      <c r="O12" s="18"/>
    </row>
    <row r="13" spans="1:15" ht="12" x14ac:dyDescent="0.25">
      <c r="A13" s="38"/>
      <c r="B13" s="39"/>
      <c r="C13" s="40"/>
      <c r="D13" s="39"/>
      <c r="E13" s="41" t="s">
        <v>10</v>
      </c>
      <c r="F13" s="39"/>
      <c r="G13" s="42" t="s">
        <v>11</v>
      </c>
      <c r="H13" s="43" t="s">
        <v>12</v>
      </c>
      <c r="I13" s="44"/>
      <c r="J13" s="45" t="s">
        <v>13</v>
      </c>
      <c r="K13" s="46" t="s">
        <v>14</v>
      </c>
      <c r="M13" s="47"/>
      <c r="N13" s="37"/>
      <c r="O13" s="48"/>
    </row>
    <row r="14" spans="1:15" ht="12" customHeight="1" thickBot="1" x14ac:dyDescent="0.25">
      <c r="A14" s="49"/>
      <c r="B14" s="50"/>
      <c r="C14" s="51"/>
      <c r="D14" s="52"/>
      <c r="E14" s="51"/>
      <c r="F14" s="52"/>
      <c r="G14" s="53"/>
      <c r="H14" s="53"/>
      <c r="I14" s="54"/>
      <c r="J14" s="55"/>
      <c r="K14" s="56"/>
      <c r="M14" s="57"/>
      <c r="N14" s="58"/>
      <c r="O14" s="59"/>
    </row>
    <row r="15" spans="1:15" ht="13.2" x14ac:dyDescent="0.25">
      <c r="A15" s="126" t="s">
        <v>34</v>
      </c>
      <c r="B15" s="60"/>
      <c r="C15" s="61" t="s">
        <v>15</v>
      </c>
      <c r="D15" s="60"/>
      <c r="E15" s="1">
        <v>513147</v>
      </c>
      <c r="F15" s="62"/>
      <c r="G15" s="63">
        <v>513147</v>
      </c>
      <c r="H15" s="75">
        <f>+G15/E15</f>
        <v>1</v>
      </c>
      <c r="I15" s="64"/>
      <c r="J15" s="65">
        <v>513147</v>
      </c>
      <c r="K15" s="75">
        <f t="shared" ref="K15:K36" si="0">+J15/E15</f>
        <v>1</v>
      </c>
      <c r="L15" s="57"/>
      <c r="M15" s="66"/>
      <c r="N15" s="67"/>
      <c r="O15" s="68"/>
    </row>
    <row r="16" spans="1:15" ht="13.2" x14ac:dyDescent="0.25">
      <c r="A16" s="127" t="s">
        <v>35</v>
      </c>
      <c r="B16" s="69"/>
      <c r="C16" s="70" t="s">
        <v>16</v>
      </c>
      <c r="D16" s="69"/>
      <c r="E16" s="2">
        <v>123427</v>
      </c>
      <c r="F16" s="71"/>
      <c r="G16" s="72">
        <v>123427</v>
      </c>
      <c r="H16" s="73">
        <f t="shared" ref="H16:H36" si="1">+G16/E16</f>
        <v>1</v>
      </c>
      <c r="I16" s="64"/>
      <c r="J16" s="74">
        <v>123427</v>
      </c>
      <c r="K16" s="75">
        <f t="shared" si="0"/>
        <v>1</v>
      </c>
      <c r="L16" s="57"/>
      <c r="M16" s="66"/>
      <c r="N16" s="67"/>
      <c r="O16" s="68"/>
    </row>
    <row r="17" spans="1:15" ht="13.2" x14ac:dyDescent="0.25">
      <c r="A17" s="127" t="s">
        <v>36</v>
      </c>
      <c r="B17" s="69"/>
      <c r="C17" s="70" t="s">
        <v>17</v>
      </c>
      <c r="D17" s="69"/>
      <c r="E17" s="2">
        <v>143398</v>
      </c>
      <c r="F17" s="71"/>
      <c r="G17" s="72">
        <v>142094</v>
      </c>
      <c r="H17" s="73">
        <f t="shared" si="1"/>
        <v>0.99090642826259778</v>
      </c>
      <c r="I17" s="128"/>
      <c r="J17" s="74">
        <v>142094</v>
      </c>
      <c r="K17" s="75">
        <f t="shared" si="0"/>
        <v>0.99090642826259778</v>
      </c>
      <c r="L17" s="57"/>
      <c r="M17" s="66"/>
      <c r="N17" s="67"/>
      <c r="O17" s="25"/>
    </row>
    <row r="18" spans="1:15" ht="13.2" x14ac:dyDescent="0.25">
      <c r="A18" s="127" t="s">
        <v>37</v>
      </c>
      <c r="B18" s="69"/>
      <c r="C18" s="70" t="s">
        <v>18</v>
      </c>
      <c r="D18" s="69"/>
      <c r="E18" s="2">
        <v>233455</v>
      </c>
      <c r="F18" s="71"/>
      <c r="G18" s="72">
        <v>233455</v>
      </c>
      <c r="H18" s="73">
        <f t="shared" si="1"/>
        <v>1</v>
      </c>
      <c r="I18" s="64"/>
      <c r="J18" s="74">
        <v>233455</v>
      </c>
      <c r="K18" s="75">
        <f t="shared" si="0"/>
        <v>1</v>
      </c>
      <c r="L18" s="57"/>
      <c r="M18" s="66"/>
      <c r="N18" s="67"/>
      <c r="O18" s="25"/>
    </row>
    <row r="19" spans="1:15" ht="13.2" x14ac:dyDescent="0.25">
      <c r="A19" s="127" t="s">
        <v>38</v>
      </c>
      <c r="B19" s="69"/>
      <c r="C19" s="70" t="s">
        <v>56</v>
      </c>
      <c r="D19" s="69"/>
      <c r="E19" s="2">
        <v>375521</v>
      </c>
      <c r="F19" s="71"/>
      <c r="G19" s="72">
        <v>375560</v>
      </c>
      <c r="H19" s="73">
        <f t="shared" si="1"/>
        <v>1.0001038557098005</v>
      </c>
      <c r="I19" s="64"/>
      <c r="J19" s="74">
        <v>375560</v>
      </c>
      <c r="K19" s="75">
        <f t="shared" si="0"/>
        <v>1.0001038557098005</v>
      </c>
      <c r="L19" s="57"/>
      <c r="M19" s="66"/>
      <c r="N19" s="67"/>
      <c r="O19" s="25"/>
    </row>
    <row r="20" spans="1:15" ht="13.2" x14ac:dyDescent="0.25">
      <c r="A20" s="127" t="s">
        <v>39</v>
      </c>
      <c r="B20" s="69"/>
      <c r="C20" s="76" t="s">
        <v>19</v>
      </c>
      <c r="D20" s="69"/>
      <c r="E20" s="3">
        <v>3226536</v>
      </c>
      <c r="F20" s="71"/>
      <c r="G20" s="72">
        <v>3232473</v>
      </c>
      <c r="H20" s="73">
        <f t="shared" si="1"/>
        <v>1.0018400538534205</v>
      </c>
      <c r="I20" s="64"/>
      <c r="J20" s="74">
        <v>3232473</v>
      </c>
      <c r="K20" s="75">
        <f t="shared" si="0"/>
        <v>1.0018400538534205</v>
      </c>
      <c r="M20" s="66"/>
      <c r="N20" s="67"/>
      <c r="O20" s="25"/>
    </row>
    <row r="21" spans="1:15" ht="13.2" x14ac:dyDescent="0.25">
      <c r="A21" s="127" t="s">
        <v>40</v>
      </c>
      <c r="B21" s="69"/>
      <c r="C21" s="70" t="s">
        <v>20</v>
      </c>
      <c r="D21" s="77"/>
      <c r="E21" s="3">
        <v>155824</v>
      </c>
      <c r="F21" s="71"/>
      <c r="G21" s="72">
        <v>154055</v>
      </c>
      <c r="H21" s="73">
        <f t="shared" si="1"/>
        <v>0.98864744840332686</v>
      </c>
      <c r="I21" s="64"/>
      <c r="J21" s="74">
        <v>154055</v>
      </c>
      <c r="K21" s="75">
        <f t="shared" si="0"/>
        <v>0.98864744840332686</v>
      </c>
      <c r="L21" s="57"/>
      <c r="M21" s="66"/>
      <c r="N21" s="67"/>
      <c r="O21" s="25"/>
    </row>
    <row r="22" spans="1:15" ht="13.2" x14ac:dyDescent="0.25">
      <c r="A22" s="127" t="s">
        <v>41</v>
      </c>
      <c r="B22" s="69"/>
      <c r="C22" s="70" t="s">
        <v>21</v>
      </c>
      <c r="D22" s="69"/>
      <c r="E22" s="2">
        <v>53043</v>
      </c>
      <c r="F22" s="71"/>
      <c r="G22" s="72">
        <v>52947</v>
      </c>
      <c r="H22" s="73">
        <f t="shared" si="1"/>
        <v>0.99819014761608504</v>
      </c>
      <c r="I22" s="64"/>
      <c r="J22" s="74">
        <v>52947</v>
      </c>
      <c r="K22" s="75">
        <f t="shared" si="0"/>
        <v>0.99819014761608504</v>
      </c>
      <c r="L22" s="57"/>
      <c r="M22" s="66"/>
      <c r="N22" s="67"/>
      <c r="O22" s="25"/>
    </row>
    <row r="23" spans="1:15" ht="13.2" x14ac:dyDescent="0.25">
      <c r="A23" s="127" t="s">
        <v>42</v>
      </c>
      <c r="B23" s="69"/>
      <c r="C23" s="70" t="s">
        <v>22</v>
      </c>
      <c r="D23" s="69"/>
      <c r="E23" s="2">
        <v>2036951</v>
      </c>
      <c r="F23" s="71"/>
      <c r="G23" s="72">
        <v>2036950</v>
      </c>
      <c r="H23" s="73">
        <f t="shared" si="1"/>
        <v>0.99999950907017399</v>
      </c>
      <c r="I23" s="64"/>
      <c r="J23" s="74">
        <v>2036950</v>
      </c>
      <c r="K23" s="75">
        <f t="shared" si="0"/>
        <v>0.99999950907017399</v>
      </c>
      <c r="L23" s="57"/>
      <c r="M23" s="78"/>
      <c r="N23" s="67"/>
      <c r="O23" s="25"/>
    </row>
    <row r="24" spans="1:15" ht="13.2" x14ac:dyDescent="0.25">
      <c r="A24" s="127" t="s">
        <v>43</v>
      </c>
      <c r="B24" s="69"/>
      <c r="C24" s="70" t="s">
        <v>23</v>
      </c>
      <c r="D24" s="69"/>
      <c r="E24" s="2">
        <v>2685550</v>
      </c>
      <c r="F24" s="71"/>
      <c r="G24" s="72">
        <v>2687195</v>
      </c>
      <c r="H24" s="73">
        <f>+G24/E24</f>
        <v>1.0006125374690473</v>
      </c>
      <c r="I24" s="64"/>
      <c r="J24" s="74">
        <v>2687195</v>
      </c>
      <c r="K24" s="75">
        <f t="shared" si="0"/>
        <v>1.0006125374690473</v>
      </c>
      <c r="L24" s="57"/>
      <c r="M24" s="66"/>
      <c r="N24" s="67"/>
      <c r="O24" s="25"/>
    </row>
    <row r="25" spans="1:15" ht="13.2" x14ac:dyDescent="0.25">
      <c r="A25" s="127" t="s">
        <v>44</v>
      </c>
      <c r="B25" s="69"/>
      <c r="C25" s="70" t="s">
        <v>55</v>
      </c>
      <c r="D25" s="69"/>
      <c r="E25" s="2">
        <v>2001</v>
      </c>
      <c r="F25" s="71"/>
      <c r="G25" s="72">
        <v>2001</v>
      </c>
      <c r="H25" s="73">
        <f t="shared" si="1"/>
        <v>1</v>
      </c>
      <c r="I25" s="64"/>
      <c r="J25" s="74">
        <v>2001</v>
      </c>
      <c r="K25" s="75">
        <f t="shared" si="0"/>
        <v>1</v>
      </c>
      <c r="L25" s="57"/>
      <c r="M25" s="66"/>
      <c r="N25" s="67"/>
      <c r="O25" s="25"/>
    </row>
    <row r="26" spans="1:15" ht="13.2" x14ac:dyDescent="0.25">
      <c r="A26" s="127" t="s">
        <v>45</v>
      </c>
      <c r="B26" s="69"/>
      <c r="C26" s="70" t="s">
        <v>57</v>
      </c>
      <c r="D26" s="69"/>
      <c r="E26" s="2">
        <v>7000</v>
      </c>
      <c r="F26" s="71"/>
      <c r="G26" s="4">
        <v>6968</v>
      </c>
      <c r="H26" s="73">
        <f t="shared" si="1"/>
        <v>0.99542857142857144</v>
      </c>
      <c r="I26" s="64"/>
      <c r="J26" s="4">
        <v>6968</v>
      </c>
      <c r="K26" s="75">
        <f t="shared" si="0"/>
        <v>0.99542857142857144</v>
      </c>
      <c r="L26" s="57"/>
      <c r="M26" s="66"/>
      <c r="N26" s="67"/>
      <c r="O26" s="25"/>
    </row>
    <row r="27" spans="1:15" ht="13.2" x14ac:dyDescent="0.25">
      <c r="A27" s="127" t="s">
        <v>46</v>
      </c>
      <c r="B27" s="69"/>
      <c r="C27" s="70" t="s">
        <v>24</v>
      </c>
      <c r="D27" s="69"/>
      <c r="E27" s="2">
        <v>313532</v>
      </c>
      <c r="F27" s="71"/>
      <c r="G27" s="72">
        <v>310672</v>
      </c>
      <c r="H27" s="73">
        <f t="shared" si="1"/>
        <v>0.99087812408302822</v>
      </c>
      <c r="I27" s="64"/>
      <c r="J27" s="74">
        <v>310672</v>
      </c>
      <c r="K27" s="75">
        <f t="shared" si="0"/>
        <v>0.99087812408302822</v>
      </c>
      <c r="L27" s="59"/>
      <c r="M27" s="66"/>
      <c r="N27" s="67"/>
      <c r="O27" s="25"/>
    </row>
    <row r="28" spans="1:15" ht="13.2" x14ac:dyDescent="0.25">
      <c r="A28" s="127" t="s">
        <v>59</v>
      </c>
      <c r="B28" s="69"/>
      <c r="C28" s="70" t="s">
        <v>58</v>
      </c>
      <c r="D28" s="69"/>
      <c r="E28" s="2">
        <v>5800</v>
      </c>
      <c r="F28" s="71"/>
      <c r="G28" s="72">
        <v>5828</v>
      </c>
      <c r="H28" s="73">
        <f t="shared" si="1"/>
        <v>1.0048275862068965</v>
      </c>
      <c r="I28" s="64"/>
      <c r="J28" s="74">
        <v>5828</v>
      </c>
      <c r="K28" s="75">
        <f t="shared" si="0"/>
        <v>1.0048275862068965</v>
      </c>
      <c r="L28" s="59"/>
      <c r="M28" s="66"/>
      <c r="N28" s="67"/>
      <c r="O28" s="25"/>
    </row>
    <row r="29" spans="1:15" ht="13.2" x14ac:dyDescent="0.25">
      <c r="A29" s="127" t="s">
        <v>47</v>
      </c>
      <c r="B29" s="69"/>
      <c r="C29" s="70" t="s">
        <v>25</v>
      </c>
      <c r="D29" s="69"/>
      <c r="E29" s="2">
        <v>9471</v>
      </c>
      <c r="F29" s="71"/>
      <c r="G29" s="72">
        <v>9133</v>
      </c>
      <c r="H29" s="73">
        <f t="shared" si="1"/>
        <v>0.96431211065357403</v>
      </c>
      <c r="I29" s="64"/>
      <c r="J29" s="74">
        <v>9133</v>
      </c>
      <c r="K29" s="75">
        <f t="shared" si="0"/>
        <v>0.96431211065357403</v>
      </c>
      <c r="M29" s="66"/>
      <c r="N29" s="67"/>
      <c r="O29" s="25"/>
    </row>
    <row r="30" spans="1:15" ht="13.2" x14ac:dyDescent="0.25">
      <c r="A30" s="127" t="s">
        <v>48</v>
      </c>
      <c r="B30" s="69"/>
      <c r="C30" s="70" t="s">
        <v>30</v>
      </c>
      <c r="D30" s="69"/>
      <c r="E30" s="2">
        <v>208242</v>
      </c>
      <c r="F30" s="71"/>
      <c r="G30" s="72">
        <v>208183</v>
      </c>
      <c r="H30" s="73">
        <f t="shared" si="1"/>
        <v>0.99971667579066659</v>
      </c>
      <c r="I30" s="64"/>
      <c r="J30" s="74">
        <v>208183</v>
      </c>
      <c r="K30" s="75">
        <f t="shared" si="0"/>
        <v>0.99971667579066659</v>
      </c>
      <c r="M30" s="66"/>
      <c r="N30" s="67"/>
      <c r="O30" s="25"/>
    </row>
    <row r="31" spans="1:15" ht="13.2" x14ac:dyDescent="0.25">
      <c r="A31" s="127" t="s">
        <v>49</v>
      </c>
      <c r="B31" s="69"/>
      <c r="C31" s="70" t="s">
        <v>32</v>
      </c>
      <c r="D31" s="69"/>
      <c r="E31" s="2">
        <v>483894</v>
      </c>
      <c r="F31" s="71"/>
      <c r="G31" s="72">
        <v>483894</v>
      </c>
      <c r="H31" s="73">
        <f t="shared" si="1"/>
        <v>1</v>
      </c>
      <c r="I31" s="64"/>
      <c r="J31" s="74">
        <v>483894</v>
      </c>
      <c r="K31" s="75">
        <f t="shared" si="0"/>
        <v>1</v>
      </c>
      <c r="M31" s="66"/>
      <c r="N31" s="67"/>
      <c r="O31" s="25"/>
    </row>
    <row r="32" spans="1:15" ht="13.2" x14ac:dyDescent="0.25">
      <c r="A32" s="127" t="s">
        <v>61</v>
      </c>
      <c r="B32" s="69"/>
      <c r="C32" s="70" t="s">
        <v>60</v>
      </c>
      <c r="D32" s="69"/>
      <c r="E32" s="2">
        <v>6800</v>
      </c>
      <c r="F32" s="71"/>
      <c r="G32" s="72">
        <v>5995</v>
      </c>
      <c r="H32" s="73">
        <f t="shared" si="1"/>
        <v>0.88161764705882351</v>
      </c>
      <c r="I32" s="64"/>
      <c r="J32" s="74">
        <v>5995</v>
      </c>
      <c r="K32" s="75">
        <f t="shared" si="0"/>
        <v>0.88161764705882351</v>
      </c>
      <c r="M32" s="66"/>
      <c r="N32" s="67"/>
      <c r="O32" s="25"/>
    </row>
    <row r="33" spans="1:15" ht="13.2" x14ac:dyDescent="0.25">
      <c r="A33" s="127" t="s">
        <v>51</v>
      </c>
      <c r="B33" s="69"/>
      <c r="C33" s="70" t="s">
        <v>52</v>
      </c>
      <c r="D33" s="69"/>
      <c r="E33" s="2">
        <v>83000</v>
      </c>
      <c r="F33" s="71"/>
      <c r="G33" s="72">
        <v>82886</v>
      </c>
      <c r="H33" s="73">
        <f t="shared" si="1"/>
        <v>0.99862650602409642</v>
      </c>
      <c r="I33" s="64"/>
      <c r="J33" s="74">
        <v>82886</v>
      </c>
      <c r="K33" s="75">
        <f t="shared" si="0"/>
        <v>0.99862650602409642</v>
      </c>
      <c r="M33" s="66"/>
      <c r="N33" s="67"/>
      <c r="O33" s="25"/>
    </row>
    <row r="34" spans="1:15" ht="13.2" x14ac:dyDescent="0.25">
      <c r="A34" s="127" t="s">
        <v>50</v>
      </c>
      <c r="B34" s="69"/>
      <c r="C34" s="70" t="s">
        <v>31</v>
      </c>
      <c r="D34" s="69"/>
      <c r="E34" s="3">
        <f>4929690+10000</f>
        <v>4939690</v>
      </c>
      <c r="F34" s="71"/>
      <c r="G34" s="72">
        <v>4939419</v>
      </c>
      <c r="H34" s="73">
        <f t="shared" si="1"/>
        <v>0.99994513825766396</v>
      </c>
      <c r="I34" s="64"/>
      <c r="J34" s="74">
        <v>4939419</v>
      </c>
      <c r="K34" s="75">
        <f t="shared" si="0"/>
        <v>0.99994513825766396</v>
      </c>
      <c r="L34" s="79"/>
      <c r="M34" s="66"/>
      <c r="N34" s="67"/>
      <c r="O34" s="25"/>
    </row>
    <row r="35" spans="1:15" ht="13.2" x14ac:dyDescent="0.25">
      <c r="A35" s="127" t="s">
        <v>62</v>
      </c>
      <c r="B35" s="69"/>
      <c r="C35" s="70" t="s">
        <v>63</v>
      </c>
      <c r="D35" s="69"/>
      <c r="E35" s="2">
        <v>5249</v>
      </c>
      <c r="F35" s="71"/>
      <c r="G35" s="72">
        <v>5249</v>
      </c>
      <c r="H35" s="73">
        <f t="shared" si="1"/>
        <v>1</v>
      </c>
      <c r="I35" s="64"/>
      <c r="J35" s="74">
        <v>5249</v>
      </c>
      <c r="K35" s="75">
        <f t="shared" si="0"/>
        <v>1</v>
      </c>
      <c r="L35" s="79"/>
      <c r="M35" s="66"/>
      <c r="N35" s="67"/>
      <c r="O35" s="25"/>
    </row>
    <row r="36" spans="1:15" ht="13.2" x14ac:dyDescent="0.25">
      <c r="A36" s="127" t="s">
        <v>53</v>
      </c>
      <c r="B36" s="69"/>
      <c r="C36" s="70" t="s">
        <v>54</v>
      </c>
      <c r="D36" s="69"/>
      <c r="E36" s="2">
        <v>36286</v>
      </c>
      <c r="F36" s="71"/>
      <c r="G36" s="72">
        <v>36286</v>
      </c>
      <c r="H36" s="73">
        <f t="shared" si="1"/>
        <v>1</v>
      </c>
      <c r="I36" s="64"/>
      <c r="J36" s="74">
        <v>36286</v>
      </c>
      <c r="K36" s="75">
        <f t="shared" si="0"/>
        <v>1</v>
      </c>
      <c r="L36" s="79"/>
      <c r="M36" s="66"/>
      <c r="N36" s="67"/>
      <c r="O36" s="25"/>
    </row>
    <row r="37" spans="1:15" ht="13.2" x14ac:dyDescent="0.25">
      <c r="A37" s="127" t="s">
        <v>26</v>
      </c>
      <c r="B37" s="69"/>
      <c r="C37" s="70" t="s">
        <v>27</v>
      </c>
      <c r="D37" s="69"/>
      <c r="E37" s="2">
        <v>0</v>
      </c>
      <c r="F37" s="71"/>
      <c r="G37" s="2">
        <v>0</v>
      </c>
      <c r="H37" s="129"/>
      <c r="I37" s="64"/>
      <c r="J37" s="2">
        <v>0</v>
      </c>
      <c r="K37" s="129"/>
      <c r="L37" s="57"/>
      <c r="M37" s="80"/>
      <c r="N37" s="67"/>
      <c r="O37" s="25"/>
    </row>
    <row r="38" spans="1:15" ht="13.2" x14ac:dyDescent="0.25">
      <c r="A38" s="81"/>
      <c r="B38" s="82"/>
      <c r="C38" s="83"/>
      <c r="D38" s="82"/>
      <c r="E38" s="5"/>
      <c r="F38" s="84"/>
      <c r="G38" s="85"/>
      <c r="H38" s="86"/>
      <c r="I38" s="87"/>
      <c r="J38" s="88"/>
      <c r="K38" s="89"/>
      <c r="L38" s="57"/>
      <c r="M38" s="80"/>
      <c r="N38" s="67"/>
      <c r="O38" s="25"/>
    </row>
    <row r="39" spans="1:15" ht="13.2" x14ac:dyDescent="0.25">
      <c r="A39" s="90"/>
      <c r="B39" s="91"/>
      <c r="C39" s="92" t="s">
        <v>28</v>
      </c>
      <c r="D39" s="91"/>
      <c r="E39" s="6">
        <f>SUM(E15:E38)</f>
        <v>15647817</v>
      </c>
      <c r="F39" s="84"/>
      <c r="G39" s="93">
        <f>SUM(G15:G38)</f>
        <v>15647817</v>
      </c>
      <c r="H39" s="86">
        <f>+G39/E39</f>
        <v>1</v>
      </c>
      <c r="I39" s="87"/>
      <c r="J39" s="94">
        <f>SUM(J15:J38)</f>
        <v>15647817</v>
      </c>
      <c r="K39" s="89">
        <f>+J39/E39</f>
        <v>1</v>
      </c>
      <c r="L39" s="95"/>
      <c r="M39" s="66"/>
      <c r="N39" s="96"/>
      <c r="O39" s="29"/>
    </row>
    <row r="40" spans="1:15" ht="15" customHeight="1" x14ac:dyDescent="0.25">
      <c r="A40" s="97" t="s">
        <v>29</v>
      </c>
      <c r="B40" s="91"/>
      <c r="C40" s="91"/>
      <c r="D40" s="91"/>
      <c r="E40" s="7"/>
      <c r="F40" s="84"/>
      <c r="G40" s="98"/>
      <c r="H40" s="84"/>
      <c r="I40" s="99"/>
      <c r="J40" s="100"/>
      <c r="K40" s="89"/>
      <c r="M40" s="101"/>
      <c r="O40" s="29"/>
    </row>
    <row r="41" spans="1:15" ht="15" customHeight="1" x14ac:dyDescent="0.25">
      <c r="A41" s="7"/>
      <c r="B41" s="91"/>
      <c r="C41" s="91"/>
      <c r="D41" s="91"/>
      <c r="E41" s="57"/>
      <c r="F41" s="84"/>
      <c r="G41" s="57"/>
      <c r="H41" s="57"/>
      <c r="I41" s="99"/>
      <c r="J41" s="100"/>
      <c r="K41" s="89"/>
      <c r="M41" s="101"/>
      <c r="O41" s="29"/>
    </row>
    <row r="42" spans="1:15" ht="15" customHeight="1" x14ac:dyDescent="0.25">
      <c r="A42" s="102"/>
      <c r="B42" s="57"/>
      <c r="C42" s="57"/>
      <c r="D42" s="57"/>
      <c r="E42" s="8"/>
      <c r="F42" s="103"/>
      <c r="G42" s="103"/>
      <c r="H42" s="103"/>
      <c r="I42" s="104"/>
      <c r="J42" s="105"/>
      <c r="K42" s="106"/>
      <c r="M42" s="101"/>
      <c r="O42" s="29"/>
    </row>
    <row r="43" spans="1:15" s="57" customFormat="1" ht="16.5" customHeight="1" x14ac:dyDescent="0.2">
      <c r="A43" s="107"/>
      <c r="E43" s="9"/>
      <c r="I43" s="15"/>
      <c r="J43" s="105"/>
      <c r="M43" s="66"/>
      <c r="N43" s="58"/>
    </row>
    <row r="44" spans="1:15" s="57" customFormat="1" ht="17.25" customHeight="1" x14ac:dyDescent="0.25">
      <c r="A44" s="36"/>
      <c r="B44" s="108"/>
      <c r="C44" s="109"/>
      <c r="E44" s="8"/>
      <c r="G44" s="110"/>
      <c r="H44" s="111"/>
      <c r="I44" s="15"/>
      <c r="J44" s="112"/>
      <c r="K44" s="111"/>
      <c r="M44" s="113"/>
      <c r="N44" s="58"/>
      <c r="O44" s="114"/>
    </row>
    <row r="45" spans="1:15" s="57" customFormat="1" ht="7.5" customHeight="1" x14ac:dyDescent="0.25">
      <c r="A45" s="36"/>
      <c r="B45" s="108"/>
      <c r="E45" s="8"/>
      <c r="G45" s="115"/>
      <c r="H45" s="116"/>
      <c r="I45" s="15"/>
      <c r="M45" s="80"/>
      <c r="N45" s="58"/>
      <c r="O45" s="116"/>
    </row>
    <row r="46" spans="1:15" s="57" customFormat="1" ht="12" x14ac:dyDescent="0.25">
      <c r="A46" s="107"/>
      <c r="D46" s="108"/>
      <c r="E46" s="8"/>
      <c r="F46" s="117"/>
      <c r="G46" s="115"/>
      <c r="H46" s="106"/>
      <c r="I46" s="118"/>
      <c r="J46" s="105"/>
      <c r="K46" s="119"/>
      <c r="L46" s="79"/>
      <c r="M46" s="80"/>
      <c r="N46" s="58"/>
      <c r="O46" s="25"/>
    </row>
    <row r="47" spans="1:15" s="57" customFormat="1" ht="12" x14ac:dyDescent="0.25">
      <c r="A47" s="107"/>
      <c r="D47" s="108"/>
      <c r="E47" s="8"/>
      <c r="F47" s="117"/>
      <c r="G47" s="115"/>
      <c r="H47" s="106"/>
      <c r="I47" s="118"/>
      <c r="J47" s="105"/>
      <c r="K47" s="119"/>
      <c r="L47" s="79"/>
      <c r="M47" s="80"/>
      <c r="N47" s="58"/>
      <c r="O47" s="25"/>
    </row>
    <row r="48" spans="1:15" s="57" customFormat="1" ht="12" x14ac:dyDescent="0.25">
      <c r="A48" s="107"/>
      <c r="D48" s="108"/>
      <c r="E48" s="8"/>
      <c r="F48" s="117"/>
      <c r="G48" s="115"/>
      <c r="H48" s="106"/>
      <c r="I48" s="118"/>
      <c r="J48" s="105"/>
      <c r="K48" s="119"/>
      <c r="L48" s="79"/>
      <c r="M48" s="80"/>
      <c r="N48" s="58"/>
      <c r="O48" s="25"/>
    </row>
    <row r="49" spans="1:15" s="57" customFormat="1" ht="12" x14ac:dyDescent="0.25">
      <c r="A49" s="107"/>
      <c r="D49" s="108"/>
      <c r="E49" s="8"/>
      <c r="F49" s="117"/>
      <c r="G49" s="115"/>
      <c r="H49" s="106"/>
      <c r="I49" s="118"/>
      <c r="J49" s="105"/>
      <c r="K49" s="119"/>
      <c r="L49" s="79"/>
      <c r="M49" s="80"/>
      <c r="N49" s="58"/>
      <c r="O49" s="25"/>
    </row>
    <row r="50" spans="1:15" s="57" customFormat="1" ht="12" x14ac:dyDescent="0.25">
      <c r="A50" s="107"/>
      <c r="D50" s="108"/>
      <c r="E50" s="8"/>
      <c r="F50" s="117"/>
      <c r="G50" s="115"/>
      <c r="H50" s="106"/>
      <c r="I50" s="118"/>
      <c r="J50" s="105"/>
      <c r="K50" s="119"/>
      <c r="L50" s="79"/>
      <c r="M50" s="80"/>
      <c r="N50" s="58"/>
      <c r="O50" s="25"/>
    </row>
    <row r="51" spans="1:15" s="57" customFormat="1" ht="12" x14ac:dyDescent="0.25">
      <c r="A51" s="107"/>
      <c r="D51" s="108"/>
      <c r="E51" s="8"/>
      <c r="F51" s="117"/>
      <c r="G51" s="115"/>
      <c r="H51" s="106"/>
      <c r="I51" s="118"/>
      <c r="J51" s="105"/>
      <c r="K51" s="119"/>
      <c r="L51" s="79"/>
      <c r="M51" s="80"/>
      <c r="N51" s="58"/>
      <c r="O51" s="25"/>
    </row>
    <row r="52" spans="1:15" s="57" customFormat="1" ht="12" x14ac:dyDescent="0.25">
      <c r="A52" s="107"/>
      <c r="D52" s="108"/>
      <c r="E52" s="8"/>
      <c r="F52" s="117"/>
      <c r="G52" s="115"/>
      <c r="H52" s="106"/>
      <c r="I52" s="118"/>
      <c r="J52" s="105"/>
      <c r="K52" s="119"/>
      <c r="L52" s="79"/>
      <c r="M52" s="80"/>
      <c r="N52" s="58"/>
      <c r="O52" s="25"/>
    </row>
    <row r="53" spans="1:15" s="57" customFormat="1" ht="12" x14ac:dyDescent="0.25">
      <c r="A53" s="107"/>
      <c r="D53" s="108"/>
      <c r="E53" s="8"/>
      <c r="F53" s="117"/>
      <c r="G53" s="115"/>
      <c r="H53" s="106"/>
      <c r="I53" s="118"/>
      <c r="J53" s="105"/>
      <c r="K53" s="119"/>
      <c r="L53" s="79"/>
      <c r="M53" s="80"/>
      <c r="N53" s="58"/>
      <c r="O53" s="25"/>
    </row>
    <row r="54" spans="1:15" s="57" customFormat="1" ht="12" x14ac:dyDescent="0.25">
      <c r="A54" s="107"/>
      <c r="D54" s="108"/>
      <c r="E54" s="8"/>
      <c r="F54" s="117"/>
      <c r="G54" s="115"/>
      <c r="H54" s="106"/>
      <c r="I54" s="118"/>
      <c r="J54" s="105"/>
      <c r="K54" s="119"/>
      <c r="L54" s="79"/>
      <c r="M54" s="80"/>
      <c r="N54" s="58"/>
      <c r="O54" s="25"/>
    </row>
    <row r="55" spans="1:15" s="57" customFormat="1" ht="12" x14ac:dyDescent="0.25">
      <c r="A55" s="107"/>
      <c r="D55" s="108"/>
      <c r="E55" s="8"/>
      <c r="F55" s="117"/>
      <c r="G55" s="115"/>
      <c r="H55" s="106"/>
      <c r="I55" s="118"/>
      <c r="J55" s="105"/>
      <c r="K55" s="119"/>
      <c r="L55" s="79"/>
      <c r="M55" s="80"/>
      <c r="N55" s="58"/>
      <c r="O55" s="25"/>
    </row>
    <row r="56" spans="1:15" s="57" customFormat="1" ht="18" customHeight="1" x14ac:dyDescent="0.25">
      <c r="A56" s="107"/>
      <c r="E56" s="8"/>
      <c r="G56" s="115"/>
      <c r="H56" s="116"/>
      <c r="I56" s="15"/>
      <c r="J56" s="120"/>
      <c r="K56" s="120"/>
      <c r="M56" s="80"/>
      <c r="N56" s="58"/>
      <c r="O56" s="116"/>
    </row>
    <row r="57" spans="1:15" s="57" customFormat="1" ht="9.75" customHeight="1" x14ac:dyDescent="0.25">
      <c r="A57" s="36"/>
      <c r="B57" s="108"/>
      <c r="E57" s="8"/>
      <c r="I57" s="15"/>
      <c r="J57" s="115"/>
      <c r="K57" s="121"/>
      <c r="M57" s="80"/>
      <c r="N57" s="58"/>
      <c r="O57" s="116"/>
    </row>
    <row r="58" spans="1:15" s="57" customFormat="1" ht="11.25" customHeight="1" x14ac:dyDescent="0.25">
      <c r="A58" s="107"/>
      <c r="B58" s="108"/>
      <c r="E58" s="8"/>
      <c r="I58" s="15"/>
      <c r="J58" s="115"/>
      <c r="K58" s="121"/>
      <c r="M58" s="122"/>
      <c r="N58" s="58"/>
      <c r="O58" s="116"/>
    </row>
    <row r="59" spans="1:15" s="57" customFormat="1" ht="18.75" customHeight="1" x14ac:dyDescent="0.25">
      <c r="A59" s="107"/>
      <c r="C59" s="108"/>
      <c r="E59" s="8"/>
      <c r="F59" s="79"/>
      <c r="G59" s="79"/>
      <c r="H59" s="79"/>
      <c r="I59" s="123"/>
      <c r="J59" s="115"/>
      <c r="M59" s="58"/>
      <c r="N59" s="58"/>
    </row>
    <row r="60" spans="1:15" s="57" customFormat="1" ht="34.5" customHeight="1" x14ac:dyDescent="0.2">
      <c r="A60" s="124"/>
      <c r="I60" s="15"/>
      <c r="K60" s="79"/>
      <c r="L60" s="79"/>
      <c r="M60" s="79"/>
      <c r="N60" s="122"/>
      <c r="O60" s="79"/>
    </row>
    <row r="61" spans="1:15" ht="12" x14ac:dyDescent="0.25">
      <c r="G61" s="10"/>
      <c r="K61" s="29"/>
      <c r="L61" s="59"/>
      <c r="M61" s="59"/>
      <c r="N61" s="125"/>
      <c r="O61" s="29"/>
    </row>
  </sheetData>
  <mergeCells count="5">
    <mergeCell ref="A1:K1"/>
    <mergeCell ref="A2:K2"/>
    <mergeCell ref="A3:K3"/>
    <mergeCell ref="G12:H12"/>
    <mergeCell ref="J12:K12"/>
  </mergeCells>
  <pageMargins left="0" right="0" top="0" bottom="0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Actuals -to-date</vt:lpstr>
    </vt:vector>
  </TitlesOfParts>
  <Company>University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Gredler, Joyce Faulconer (jfg5d)</dc:creator>
  <cp:lastModifiedBy>Gredler, Joyce Faulconer (jfg5d)</cp:lastModifiedBy>
  <cp:lastPrinted>2022-11-03T12:38:34Z</cp:lastPrinted>
  <dcterms:created xsi:type="dcterms:W3CDTF">2020-03-10T18:03:58Z</dcterms:created>
  <dcterms:modified xsi:type="dcterms:W3CDTF">2022-11-03T23:08:16Z</dcterms:modified>
</cp:coreProperties>
</file>